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762"/>
  </bookViews>
  <sheets>
    <sheet name="2015级直博" sheetId="6" r:id="rId1"/>
    <sheet name="2016级直博" sheetId="9" r:id="rId2"/>
    <sheet name="2017级博士" sheetId="11" r:id="rId3"/>
    <sheet name="2017级直博" sheetId="12" r:id="rId4"/>
    <sheet name="2017级科硕" sheetId="13" r:id="rId5"/>
    <sheet name="2018级博士" sheetId="14" r:id="rId6"/>
    <sheet name="2018级直博" sheetId="15" r:id="rId7"/>
    <sheet name="2018级硕士" sheetId="16" r:id="rId8"/>
  </sheets>
  <definedNames>
    <definedName name="_xlnm._FilterDatabase" localSheetId="4" hidden="1">'2017级科硕'!$A$1:$AD$10</definedName>
  </definedNames>
  <calcPr calcId="144525"/>
</workbook>
</file>

<file path=xl/sharedStrings.xml><?xml version="1.0" encoding="utf-8"?>
<sst xmlns="http://schemas.openxmlformats.org/spreadsheetml/2006/main" count="323" uniqueCount="78">
  <si>
    <t>序号</t>
  </si>
  <si>
    <t>姓名</t>
  </si>
  <si>
    <t>学术成绩</t>
  </si>
  <si>
    <t>表彰</t>
  </si>
  <si>
    <t>学习情况</t>
  </si>
  <si>
    <t>社会工作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</si>
  <si>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</si>
  <si>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</si>
  <si>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</si>
  <si>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</si>
  <si>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</si>
  <si>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</si>
  <si>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</si>
  <si>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</si>
  <si>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</si>
  <si>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</si>
  <si>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</si>
  <si>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</si>
  <si>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</si>
  <si>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</si>
  <si>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</si>
  <si>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</si>
  <si>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</si>
  <si>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</si>
  <si>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</si>
  <si>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</si>
  <si>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</si>
  <si>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</si>
  <si>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</si>
  <si>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</si>
  <si>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</si>
  <si>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</si>
  <si>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</si>
  <si>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</si>
  <si>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</si>
  <si>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丁广宇</t>
  </si>
  <si>
    <t>王星</t>
  </si>
  <si>
    <t>李拂晓</t>
  </si>
  <si>
    <t>王言炎</t>
  </si>
  <si>
    <t>宫莹</t>
  </si>
  <si>
    <r>
      <rPr>
        <sz val="12"/>
        <color theme="1"/>
        <rFont val="DengXian"/>
        <charset val="134"/>
        <scheme val="minor"/>
      </rPr>
      <t>高哈尔</t>
    </r>
    <r>
      <rPr>
        <sz val="12"/>
        <color theme="1"/>
        <rFont val="宋体"/>
        <charset val="134"/>
      </rPr>
      <t>·</t>
    </r>
    <r>
      <rPr>
        <sz val="12"/>
        <color theme="1"/>
        <rFont val="DengXian"/>
        <charset val="134"/>
        <scheme val="minor"/>
      </rPr>
      <t>卡德尔汉</t>
    </r>
  </si>
  <si>
    <t>郭阳</t>
  </si>
  <si>
    <t>于金玉</t>
  </si>
  <si>
    <t>栾凤鸣</t>
  </si>
  <si>
    <t>夏雷</t>
  </si>
  <si>
    <t>田洪瑞</t>
  </si>
  <si>
    <t>彭琳</t>
  </si>
  <si>
    <t>陈善梅</t>
  </si>
  <si>
    <t>于慧</t>
  </si>
  <si>
    <t>王敏敏</t>
  </si>
  <si>
    <t>王鑫宇</t>
  </si>
  <si>
    <t>郭小颖</t>
  </si>
  <si>
    <t>王海洋</t>
  </si>
  <si>
    <t>王冰</t>
  </si>
  <si>
    <t>赵堃</t>
  </si>
  <si>
    <t>黄文发</t>
  </si>
  <si>
    <t>赵倩</t>
  </si>
  <si>
    <t>杨菁</t>
  </si>
  <si>
    <t>冯冬冬</t>
  </si>
  <si>
    <t>王惠</t>
  </si>
  <si>
    <t>黄莎</t>
  </si>
  <si>
    <t>王静远</t>
  </si>
  <si>
    <t>李雪</t>
  </si>
  <si>
    <t>戎卓娜</t>
  </si>
  <si>
    <t>陈冬芍</t>
  </si>
  <si>
    <t>马中华</t>
  </si>
  <si>
    <t>于欢</t>
  </si>
  <si>
    <t>相美亦</t>
  </si>
  <si>
    <t>叶莹莹</t>
  </si>
  <si>
    <t>王昱骄</t>
  </si>
  <si>
    <t>刘添齐</t>
  </si>
  <si>
    <t>樊笑晗</t>
  </si>
  <si>
    <t>覃向向</t>
  </si>
  <si>
    <t>种晓艺</t>
  </si>
  <si>
    <t>黄宇亮</t>
  </si>
  <si>
    <t>肖烨翡</t>
  </si>
  <si>
    <t>杨璐晶</t>
  </si>
  <si>
    <t>孙舒宁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</si>
</sst>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DengXian"/>
      <charset val="134"/>
      <scheme val="minor"/>
    </font>
    <font>
      <sz val="12"/>
      <color theme="1"/>
      <name val="宋体"/>
      <charset val="134"/>
    </font>
    <font>
      <sz val="12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workbookViewId="0">
      <pane xSplit="2" ySplit="1" topLeftCell="O2" activePane="bottomRight" state="frozen"/>
      <selection/>
      <selection pane="topRight"/>
      <selection pane="bottomLeft"/>
      <selection pane="bottomRight" activeCell="AC12" sqref="AC12"/>
    </sheetView>
  </sheetViews>
  <sheetFormatPr defaultColWidth="9" defaultRowHeight="15" outlineLevelRow="3"/>
  <cols>
    <col min="12" max="12" width="10.2222222222222"/>
    <col min="14" max="14" width="10.2222222222222"/>
    <col min="29" max="29" width="10.2222222222222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="7" customFormat="1" spans="1:29">
      <c r="A3" s="5">
        <v>1</v>
      </c>
      <c r="B3" s="8" t="s">
        <v>35</v>
      </c>
      <c r="C3" s="5">
        <v>10</v>
      </c>
      <c r="D3" s="5"/>
      <c r="E3" s="5"/>
      <c r="F3" s="5"/>
      <c r="G3" s="5"/>
      <c r="H3" s="5"/>
      <c r="I3" s="5"/>
      <c r="J3" s="5"/>
      <c r="K3" s="5"/>
      <c r="M3" s="5"/>
      <c r="N3" s="5"/>
      <c r="R3" s="5"/>
      <c r="S3" s="5">
        <v>20</v>
      </c>
      <c r="T3" s="5">
        <v>10</v>
      </c>
      <c r="U3" s="5">
        <v>3.6</v>
      </c>
      <c r="Y3" s="5">
        <v>6</v>
      </c>
      <c r="Z3" s="5"/>
      <c r="AB3" s="5">
        <v>5</v>
      </c>
      <c r="AC3" s="5">
        <f>SUM(C3:AB3)</f>
        <v>54.6</v>
      </c>
    </row>
    <row r="4" spans="1:29">
      <c r="A4">
        <v>2</v>
      </c>
      <c r="B4" t="s">
        <v>36</v>
      </c>
      <c r="U4">
        <v>6</v>
      </c>
      <c r="Y4" s="5">
        <v>4</v>
      </c>
      <c r="AB4">
        <v>5</v>
      </c>
      <c r="AC4" s="5">
        <f>SUM(C4:AB4)</f>
        <v>15</v>
      </c>
    </row>
  </sheetData>
  <mergeCells count="4">
    <mergeCell ref="C1:Q1"/>
    <mergeCell ref="R1:U1"/>
    <mergeCell ref="V1:X1"/>
    <mergeCell ref="Z1:AA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"/>
  <sheetViews>
    <sheetView workbookViewId="0">
      <pane xSplit="2" ySplit="1" topLeftCell="O2" activePane="bottomRight" state="frozen"/>
      <selection/>
      <selection pane="topRight"/>
      <selection pane="bottomLeft"/>
      <selection pane="bottomRight" activeCell="X13" sqref="X13"/>
    </sheetView>
  </sheetViews>
  <sheetFormatPr defaultColWidth="8.88888888888889" defaultRowHeight="15" outlineLevelRow="2"/>
  <cols>
    <col min="13" max="13" width="12.4444444444444"/>
    <col min="29" max="29" width="12.4444444444444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37</v>
      </c>
      <c r="M3">
        <f>10+(4.011/2)^2</f>
        <v>14.02203025</v>
      </c>
      <c r="T3">
        <v>16</v>
      </c>
      <c r="AB3">
        <v>5</v>
      </c>
      <c r="AC3">
        <f>SUM(C3:AB3)</f>
        <v>35.02203025</v>
      </c>
    </row>
  </sheetData>
  <mergeCells count="4">
    <mergeCell ref="C1:Q1"/>
    <mergeCell ref="R1:U1"/>
    <mergeCell ref="V1:X1"/>
    <mergeCell ref="Z1:AA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"/>
  <sheetViews>
    <sheetView workbookViewId="0">
      <pane xSplit="2" ySplit="1" topLeftCell="O2" activePane="bottomRight" state="frozen"/>
      <selection/>
      <selection pane="topRight"/>
      <selection pane="bottomLeft"/>
      <selection pane="bottomRight" activeCell="AC23" sqref="AC23"/>
    </sheetView>
  </sheetViews>
  <sheetFormatPr defaultColWidth="8.88888888888889" defaultRowHeight="15"/>
  <cols>
    <col min="14" max="14" width="12.4444444444444"/>
    <col min="29" max="29" width="12.4444444444444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38</v>
      </c>
      <c r="N3">
        <f>10+7.357^2</f>
        <v>64.125449</v>
      </c>
      <c r="T3">
        <v>10</v>
      </c>
      <c r="Y3">
        <v>1</v>
      </c>
      <c r="AB3">
        <v>5</v>
      </c>
      <c r="AC3">
        <f t="shared" ref="AC3:AC9" si="0">SUM(C3:AB3)</f>
        <v>80.125449</v>
      </c>
    </row>
    <row r="4" spans="1:29">
      <c r="A4">
        <v>2</v>
      </c>
      <c r="B4" t="s">
        <v>39</v>
      </c>
      <c r="N4">
        <f>10+5.6^2/3</f>
        <v>20.4533333333333</v>
      </c>
      <c r="Y4">
        <v>5</v>
      </c>
      <c r="AB4">
        <v>5</v>
      </c>
      <c r="AC4">
        <f t="shared" si="0"/>
        <v>30.4533333333333</v>
      </c>
    </row>
    <row r="5" spans="1:29">
      <c r="A5">
        <v>3</v>
      </c>
      <c r="B5" s="6" t="s">
        <v>40</v>
      </c>
      <c r="F5">
        <v>4</v>
      </c>
      <c r="H5">
        <v>2</v>
      </c>
      <c r="T5">
        <v>16</v>
      </c>
      <c r="Y5">
        <v>1</v>
      </c>
      <c r="AB5">
        <v>5</v>
      </c>
      <c r="AC5">
        <f t="shared" si="0"/>
        <v>28</v>
      </c>
    </row>
    <row r="6" spans="1:29">
      <c r="A6">
        <v>4</v>
      </c>
      <c r="B6" t="s">
        <v>41</v>
      </c>
      <c r="F6">
        <v>4</v>
      </c>
      <c r="H6">
        <v>3</v>
      </c>
      <c r="T6">
        <v>16</v>
      </c>
      <c r="Y6">
        <v>2</v>
      </c>
      <c r="AB6">
        <v>5</v>
      </c>
      <c r="AC6">
        <f t="shared" si="0"/>
        <v>30</v>
      </c>
    </row>
    <row r="7" spans="1:29">
      <c r="A7">
        <v>5</v>
      </c>
      <c r="B7" t="s">
        <v>42</v>
      </c>
      <c r="I7">
        <v>4</v>
      </c>
      <c r="T7">
        <v>10</v>
      </c>
      <c r="Y7">
        <v>1</v>
      </c>
      <c r="AB7">
        <v>5</v>
      </c>
      <c r="AC7">
        <f t="shared" si="0"/>
        <v>20</v>
      </c>
    </row>
    <row r="8" spans="1:29">
      <c r="A8">
        <v>6</v>
      </c>
      <c r="B8" t="s">
        <v>43</v>
      </c>
      <c r="E8">
        <v>5</v>
      </c>
      <c r="T8">
        <v>10</v>
      </c>
      <c r="AB8">
        <v>5</v>
      </c>
      <c r="AC8">
        <f t="shared" si="0"/>
        <v>20</v>
      </c>
    </row>
    <row r="9" spans="1:29">
      <c r="A9">
        <v>7</v>
      </c>
      <c r="B9" t="s">
        <v>44</v>
      </c>
      <c r="C9">
        <v>10</v>
      </c>
      <c r="D9">
        <v>4</v>
      </c>
      <c r="E9">
        <v>5</v>
      </c>
      <c r="M9">
        <f>10+2.7^2</f>
        <v>17.29</v>
      </c>
      <c r="T9">
        <v>10</v>
      </c>
      <c r="AB9">
        <v>5</v>
      </c>
      <c r="AC9">
        <f t="shared" si="0"/>
        <v>51.29</v>
      </c>
    </row>
  </sheetData>
  <mergeCells count="4">
    <mergeCell ref="C1:Q1"/>
    <mergeCell ref="R1:U1"/>
    <mergeCell ref="V1:X1"/>
    <mergeCell ref="Z1:AA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"/>
  <sheetViews>
    <sheetView workbookViewId="0">
      <pane xSplit="2" ySplit="1" topLeftCell="R2" activePane="bottomRight" state="frozen"/>
      <selection/>
      <selection pane="topRight"/>
      <selection pane="bottomLeft"/>
      <selection pane="bottomRight" activeCell="Z21" sqref="Z21"/>
    </sheetView>
  </sheetViews>
  <sheetFormatPr defaultColWidth="8.88888888888889" defaultRowHeight="15" outlineLevelRow="6"/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45</v>
      </c>
      <c r="T3">
        <v>12</v>
      </c>
      <c r="U3">
        <v>8</v>
      </c>
      <c r="Y3">
        <v>2</v>
      </c>
      <c r="AB3">
        <v>5</v>
      </c>
      <c r="AC3">
        <f>SUM(C3:AB3)</f>
        <v>27</v>
      </c>
    </row>
    <row r="4" spans="1:29">
      <c r="A4">
        <v>2</v>
      </c>
      <c r="B4" t="s">
        <v>46</v>
      </c>
      <c r="J4">
        <v>10</v>
      </c>
      <c r="T4">
        <v>10</v>
      </c>
      <c r="U4">
        <v>12</v>
      </c>
      <c r="AB4">
        <v>5</v>
      </c>
      <c r="AC4">
        <f>SUM(C4:AB4)</f>
        <v>37</v>
      </c>
    </row>
    <row r="5" spans="1:29">
      <c r="A5">
        <v>3</v>
      </c>
      <c r="B5" t="s">
        <v>47</v>
      </c>
      <c r="I5">
        <v>4</v>
      </c>
      <c r="T5">
        <v>10</v>
      </c>
      <c r="U5">
        <v>2</v>
      </c>
      <c r="AB5">
        <v>5</v>
      </c>
      <c r="AC5">
        <f>SUM(C5:AB5)</f>
        <v>21</v>
      </c>
    </row>
    <row r="6" spans="1:29">
      <c r="A6">
        <v>4</v>
      </c>
      <c r="B6" t="s">
        <v>48</v>
      </c>
      <c r="I6">
        <v>4</v>
      </c>
      <c r="U6">
        <v>4</v>
      </c>
      <c r="Y6">
        <v>1</v>
      </c>
      <c r="AB6">
        <v>5</v>
      </c>
      <c r="AC6">
        <f>SUM(C6:AB6)</f>
        <v>14</v>
      </c>
    </row>
    <row r="7" spans="1:29">
      <c r="A7">
        <v>5</v>
      </c>
      <c r="B7" t="s">
        <v>49</v>
      </c>
      <c r="T7">
        <v>16</v>
      </c>
      <c r="U7">
        <v>6</v>
      </c>
      <c r="Y7">
        <v>1</v>
      </c>
      <c r="AB7">
        <v>5</v>
      </c>
      <c r="AC7">
        <f>SUM(C7:AB7)</f>
        <v>28</v>
      </c>
    </row>
  </sheetData>
  <mergeCells count="4">
    <mergeCell ref="C1:Q1"/>
    <mergeCell ref="R1:U1"/>
    <mergeCell ref="V1:X1"/>
    <mergeCell ref="Z1:AA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D16" sqref="D16"/>
    </sheetView>
  </sheetViews>
  <sheetFormatPr defaultColWidth="8.88888888888889" defaultRowHeight="15"/>
  <cols>
    <col min="2" max="2" width="11.2222222222222" customWidth="1"/>
    <col min="13" max="13" width="12.4444444444444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50</v>
      </c>
      <c r="D3">
        <v>4</v>
      </c>
      <c r="M3">
        <f>10+(3.14/2)^2</f>
        <v>12.4649</v>
      </c>
      <c r="T3">
        <v>10</v>
      </c>
      <c r="AB3">
        <v>5</v>
      </c>
      <c r="AC3">
        <f t="shared" ref="AC3:AC10" si="0">SUM(C3:AB3)</f>
        <v>31.4649</v>
      </c>
    </row>
    <row r="4" spans="1:29">
      <c r="A4">
        <v>2</v>
      </c>
      <c r="B4" t="s">
        <v>51</v>
      </c>
      <c r="H4">
        <v>2</v>
      </c>
      <c r="T4">
        <v>6</v>
      </c>
      <c r="U4">
        <v>4</v>
      </c>
      <c r="Y4">
        <v>5</v>
      </c>
      <c r="AB4">
        <v>5</v>
      </c>
      <c r="AC4">
        <f t="shared" si="0"/>
        <v>22</v>
      </c>
    </row>
    <row r="5" spans="1:29">
      <c r="A5">
        <v>3</v>
      </c>
      <c r="B5" t="s">
        <v>52</v>
      </c>
      <c r="C5">
        <v>10</v>
      </c>
      <c r="J5">
        <v>20</v>
      </c>
      <c r="Y5">
        <v>1</v>
      </c>
      <c r="AB5">
        <v>5</v>
      </c>
      <c r="AC5">
        <f t="shared" si="0"/>
        <v>36</v>
      </c>
    </row>
    <row r="6" spans="1:29">
      <c r="A6">
        <v>4</v>
      </c>
      <c r="B6" t="s">
        <v>53</v>
      </c>
      <c r="J6">
        <v>10</v>
      </c>
      <c r="U6">
        <v>4</v>
      </c>
      <c r="Y6">
        <v>1</v>
      </c>
      <c r="AB6">
        <v>5</v>
      </c>
      <c r="AC6">
        <f t="shared" si="0"/>
        <v>20</v>
      </c>
    </row>
    <row r="7" spans="1:29">
      <c r="A7">
        <v>5</v>
      </c>
      <c r="B7" t="s">
        <v>54</v>
      </c>
      <c r="F7">
        <v>2</v>
      </c>
      <c r="I7">
        <v>4</v>
      </c>
      <c r="U7">
        <v>4</v>
      </c>
      <c r="AB7">
        <v>5</v>
      </c>
      <c r="AC7">
        <f t="shared" si="0"/>
        <v>15</v>
      </c>
    </row>
    <row r="8" spans="1:29">
      <c r="A8">
        <v>6</v>
      </c>
      <c r="B8" t="s">
        <v>55</v>
      </c>
      <c r="F8">
        <v>2</v>
      </c>
      <c r="H8">
        <v>2</v>
      </c>
      <c r="Y8">
        <v>1</v>
      </c>
      <c r="AB8">
        <v>5</v>
      </c>
      <c r="AC8">
        <f t="shared" si="0"/>
        <v>10</v>
      </c>
    </row>
    <row r="9" spans="1:29">
      <c r="A9">
        <v>7</v>
      </c>
      <c r="B9" t="s">
        <v>56</v>
      </c>
      <c r="D9">
        <v>4</v>
      </c>
      <c r="F9">
        <v>2</v>
      </c>
      <c r="T9">
        <v>10</v>
      </c>
      <c r="Y9">
        <v>1</v>
      </c>
      <c r="AB9">
        <v>5</v>
      </c>
      <c r="AC9">
        <f t="shared" si="0"/>
        <v>22</v>
      </c>
    </row>
    <row r="10" spans="1:29">
      <c r="A10">
        <v>8</v>
      </c>
      <c r="B10" t="s">
        <v>57</v>
      </c>
      <c r="J10">
        <v>10</v>
      </c>
      <c r="U10">
        <v>2</v>
      </c>
      <c r="AB10">
        <v>5</v>
      </c>
      <c r="AC10">
        <f t="shared" si="0"/>
        <v>17</v>
      </c>
    </row>
  </sheetData>
  <autoFilter ref="A1:AD10">
    <extLst/>
  </autoFilter>
  <mergeCells count="4">
    <mergeCell ref="C1:Q1"/>
    <mergeCell ref="R1:U1"/>
    <mergeCell ref="V1:X1"/>
    <mergeCell ref="Z1:AA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pane xSplit="2" ySplit="1" topLeftCell="O2" activePane="bottomRight" state="frozen"/>
      <selection/>
      <selection pane="topRight"/>
      <selection pane="bottomLeft"/>
      <selection pane="bottomRight" activeCell="AB18" sqref="AB18"/>
    </sheetView>
  </sheetViews>
  <sheetFormatPr defaultColWidth="8.88888888888889" defaultRowHeight="15"/>
  <cols>
    <col min="13" max="13" width="10.2222222222222"/>
    <col min="14" max="14" width="11.3333333333333"/>
    <col min="29" max="29" width="11.3333333333333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58</v>
      </c>
      <c r="J3">
        <v>10</v>
      </c>
      <c r="T3">
        <v>6</v>
      </c>
      <c r="V3">
        <v>10</v>
      </c>
      <c r="Y3">
        <v>1</v>
      </c>
      <c r="AB3">
        <v>5</v>
      </c>
      <c r="AC3">
        <f t="shared" ref="AC3:AC12" si="0">SUM(C3:AB3)</f>
        <v>32</v>
      </c>
    </row>
    <row r="4" spans="1:29">
      <c r="A4">
        <v>2</v>
      </c>
      <c r="B4" t="s">
        <v>59</v>
      </c>
      <c r="T4">
        <v>12</v>
      </c>
      <c r="V4">
        <v>10</v>
      </c>
      <c r="Y4">
        <v>5</v>
      </c>
      <c r="AB4">
        <v>5</v>
      </c>
      <c r="AC4">
        <f t="shared" si="0"/>
        <v>32</v>
      </c>
    </row>
    <row r="5" spans="1:29">
      <c r="A5">
        <v>3</v>
      </c>
      <c r="B5" t="s">
        <v>60</v>
      </c>
      <c r="H5">
        <v>3</v>
      </c>
      <c r="K5">
        <v>4</v>
      </c>
      <c r="T5">
        <v>12</v>
      </c>
      <c r="Y5">
        <v>1</v>
      </c>
      <c r="AB5">
        <v>5</v>
      </c>
      <c r="AC5">
        <f t="shared" si="0"/>
        <v>25</v>
      </c>
    </row>
    <row r="6" spans="1:29">
      <c r="A6">
        <v>4</v>
      </c>
      <c r="B6" t="s">
        <v>61</v>
      </c>
      <c r="C6">
        <v>10</v>
      </c>
      <c r="E6" s="5">
        <v>5</v>
      </c>
      <c r="F6">
        <v>4</v>
      </c>
      <c r="G6">
        <v>2</v>
      </c>
      <c r="N6">
        <f>10+8.537^2/2</f>
        <v>46.4401845</v>
      </c>
      <c r="V6">
        <v>10</v>
      </c>
      <c r="AB6">
        <v>5</v>
      </c>
      <c r="AC6">
        <f t="shared" si="0"/>
        <v>82.4401845</v>
      </c>
    </row>
    <row r="7" spans="1:29">
      <c r="A7">
        <v>5</v>
      </c>
      <c r="B7" t="s">
        <v>62</v>
      </c>
      <c r="E7" s="5"/>
      <c r="H7">
        <v>1</v>
      </c>
      <c r="T7">
        <v>6</v>
      </c>
      <c r="V7">
        <v>10</v>
      </c>
      <c r="Y7">
        <v>1</v>
      </c>
      <c r="AB7">
        <v>5</v>
      </c>
      <c r="AC7">
        <f t="shared" si="0"/>
        <v>23</v>
      </c>
    </row>
    <row r="8" spans="1:29">
      <c r="A8">
        <v>6</v>
      </c>
      <c r="B8" t="s">
        <v>63</v>
      </c>
      <c r="F8">
        <v>2</v>
      </c>
      <c r="V8">
        <v>10</v>
      </c>
      <c r="Y8">
        <v>1</v>
      </c>
      <c r="AB8">
        <v>5</v>
      </c>
      <c r="AC8">
        <f t="shared" si="0"/>
        <v>18</v>
      </c>
    </row>
    <row r="9" spans="1:29">
      <c r="A9">
        <v>7</v>
      </c>
      <c r="B9" t="s">
        <v>64</v>
      </c>
      <c r="M9">
        <f>10+(3.702/2)^2+10+2.583^2</f>
        <v>30.09809</v>
      </c>
      <c r="N9">
        <f>10+6.217^2/2</f>
        <v>29.3255445</v>
      </c>
      <c r="V9">
        <v>10</v>
      </c>
      <c r="Y9">
        <v>1</v>
      </c>
      <c r="AB9">
        <v>5</v>
      </c>
      <c r="AC9">
        <f t="shared" si="0"/>
        <v>75.4236345</v>
      </c>
    </row>
    <row r="10" spans="1:29">
      <c r="A10">
        <v>8</v>
      </c>
      <c r="B10" t="s">
        <v>65</v>
      </c>
      <c r="T10">
        <v>10</v>
      </c>
      <c r="U10">
        <v>3.6</v>
      </c>
      <c r="V10">
        <v>10</v>
      </c>
      <c r="Y10">
        <v>3</v>
      </c>
      <c r="AB10">
        <v>5</v>
      </c>
      <c r="AC10">
        <f t="shared" si="0"/>
        <v>31.6</v>
      </c>
    </row>
    <row r="11" spans="1:29">
      <c r="A11">
        <v>9</v>
      </c>
      <c r="B11" t="s">
        <v>66</v>
      </c>
      <c r="E11">
        <v>5</v>
      </c>
      <c r="G11">
        <v>2</v>
      </c>
      <c r="L11">
        <f>10+1.2^2</f>
        <v>11.44</v>
      </c>
      <c r="V11">
        <v>10</v>
      </c>
      <c r="Y11">
        <v>1</v>
      </c>
      <c r="AB11">
        <v>5</v>
      </c>
      <c r="AC11">
        <f t="shared" si="0"/>
        <v>34.44</v>
      </c>
    </row>
    <row r="12" spans="1:29">
      <c r="A12">
        <v>10</v>
      </c>
      <c r="B12" t="s">
        <v>67</v>
      </c>
      <c r="V12">
        <v>10</v>
      </c>
      <c r="Y12">
        <v>1</v>
      </c>
      <c r="AB12">
        <v>5</v>
      </c>
      <c r="AC12">
        <f t="shared" si="0"/>
        <v>16</v>
      </c>
    </row>
  </sheetData>
  <mergeCells count="4">
    <mergeCell ref="C1:Q1"/>
    <mergeCell ref="R1:U1"/>
    <mergeCell ref="V1:X1"/>
    <mergeCell ref="Z1:AA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"/>
  <sheetViews>
    <sheetView workbookViewId="0">
      <pane xSplit="2" ySplit="1" topLeftCell="R2" activePane="bottomRight" state="frozen"/>
      <selection/>
      <selection pane="topRight"/>
      <selection pane="bottomLeft"/>
      <selection pane="bottomRight" activeCell="AE8" sqref="AE8"/>
    </sheetView>
  </sheetViews>
  <sheetFormatPr defaultColWidth="8.88888888888889" defaultRowHeight="15" outlineLevelRow="5"/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68</v>
      </c>
      <c r="U3">
        <v>2</v>
      </c>
      <c r="V3">
        <v>10</v>
      </c>
      <c r="AB3">
        <v>5</v>
      </c>
      <c r="AC3">
        <f>SUM(C3:AB3)</f>
        <v>17</v>
      </c>
    </row>
    <row r="4" spans="1:29">
      <c r="A4">
        <v>2</v>
      </c>
      <c r="B4" t="s">
        <v>69</v>
      </c>
      <c r="U4">
        <v>4</v>
      </c>
      <c r="V4">
        <v>10</v>
      </c>
      <c r="Y4">
        <v>1</v>
      </c>
      <c r="AB4">
        <v>5</v>
      </c>
      <c r="AC4">
        <f>SUM(C4:AB4)</f>
        <v>20</v>
      </c>
    </row>
    <row r="5" spans="1:29">
      <c r="A5">
        <v>3</v>
      </c>
      <c r="B5" t="s">
        <v>70</v>
      </c>
      <c r="T5">
        <v>6</v>
      </c>
      <c r="U5">
        <v>6</v>
      </c>
      <c r="V5">
        <v>10</v>
      </c>
      <c r="Y5">
        <v>2</v>
      </c>
      <c r="AB5">
        <v>5</v>
      </c>
      <c r="AC5">
        <f>SUM(C5:AB5)</f>
        <v>29</v>
      </c>
    </row>
    <row r="6" spans="1:29">
      <c r="A6">
        <v>4</v>
      </c>
      <c r="B6" t="s">
        <v>71</v>
      </c>
      <c r="H6">
        <v>1</v>
      </c>
      <c r="T6">
        <v>6</v>
      </c>
      <c r="U6">
        <v>10</v>
      </c>
      <c r="Y6">
        <v>2</v>
      </c>
      <c r="AB6">
        <v>5</v>
      </c>
      <c r="AC6">
        <f>SUM(C6:AB6)</f>
        <v>24</v>
      </c>
    </row>
  </sheetData>
  <mergeCells count="4">
    <mergeCell ref="C1:Q1"/>
    <mergeCell ref="R1:U1"/>
    <mergeCell ref="V1:X1"/>
    <mergeCell ref="Z1:AA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"/>
  <sheetViews>
    <sheetView workbookViewId="0">
      <pane xSplit="2" ySplit="1" topLeftCell="Q2" activePane="bottomRight" state="frozen"/>
      <selection/>
      <selection pane="topRight"/>
      <selection pane="bottomLeft"/>
      <selection pane="bottomRight" activeCell="Z29" sqref="Z29"/>
    </sheetView>
  </sheetViews>
  <sheetFormatPr defaultColWidth="8.88888888888889" defaultRowHeight="15" outlineLevelRow="7"/>
  <cols>
    <col min="13" max="13" width="10.2222222222222"/>
  </cols>
  <sheetData>
    <row r="1" spans="1:30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3</v>
      </c>
      <c r="S1" s="3"/>
      <c r="T1" s="3"/>
      <c r="U1" s="3"/>
      <c r="V1" s="3" t="s">
        <v>4</v>
      </c>
      <c r="W1" s="3"/>
      <c r="X1" s="3"/>
      <c r="Y1" s="2" t="s">
        <v>5</v>
      </c>
      <c r="Z1" s="3" t="s">
        <v>6</v>
      </c>
      <c r="AA1" s="3"/>
      <c r="AB1" s="2" t="s">
        <v>7</v>
      </c>
      <c r="AC1" s="2" t="s">
        <v>8</v>
      </c>
      <c r="AD1" s="4"/>
    </row>
    <row r="2" customFormat="1" ht="54" customHeight="1" spans="3:30"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/>
      <c r="AD2" s="4"/>
    </row>
    <row r="3" spans="1:29">
      <c r="A3">
        <v>1</v>
      </c>
      <c r="B3" t="s">
        <v>72</v>
      </c>
      <c r="H3">
        <v>1</v>
      </c>
      <c r="T3">
        <v>6</v>
      </c>
      <c r="U3">
        <v>2</v>
      </c>
      <c r="Y3">
        <v>3</v>
      </c>
      <c r="AB3">
        <v>5</v>
      </c>
      <c r="AC3">
        <f t="shared" ref="AC3:AC8" si="0">SUM(C3:AB3)</f>
        <v>17</v>
      </c>
    </row>
    <row r="4" spans="1:29">
      <c r="A4">
        <v>2</v>
      </c>
      <c r="B4" t="s">
        <v>73</v>
      </c>
      <c r="H4">
        <v>1</v>
      </c>
      <c r="I4">
        <v>4</v>
      </c>
      <c r="U4">
        <v>2</v>
      </c>
      <c r="V4">
        <v>10</v>
      </c>
      <c r="Y4">
        <v>2</v>
      </c>
      <c r="AB4">
        <v>5</v>
      </c>
      <c r="AC4">
        <f t="shared" si="0"/>
        <v>24</v>
      </c>
    </row>
    <row r="5" spans="1:29">
      <c r="A5">
        <v>3</v>
      </c>
      <c r="B5" t="s">
        <v>74</v>
      </c>
      <c r="D5">
        <v>4</v>
      </c>
      <c r="E5">
        <v>10</v>
      </c>
      <c r="F5">
        <v>2</v>
      </c>
      <c r="J5">
        <v>10</v>
      </c>
      <c r="L5">
        <f>10+1.274/2^2</f>
        <v>10.3185</v>
      </c>
      <c r="M5">
        <f>10+(2.766/3)^2+10+(2.24/2)^2</f>
        <v>22.104484</v>
      </c>
      <c r="U5">
        <v>4</v>
      </c>
      <c r="V5">
        <v>10</v>
      </c>
      <c r="AB5">
        <v>5</v>
      </c>
      <c r="AC5">
        <f t="shared" si="0"/>
        <v>77.422984</v>
      </c>
    </row>
    <row r="6" spans="1:29">
      <c r="A6">
        <v>4</v>
      </c>
      <c r="B6" t="s">
        <v>75</v>
      </c>
      <c r="U6">
        <v>2</v>
      </c>
      <c r="V6">
        <v>10</v>
      </c>
      <c r="AB6">
        <v>5</v>
      </c>
      <c r="AC6">
        <f t="shared" si="0"/>
        <v>17</v>
      </c>
    </row>
    <row r="7" spans="1:29">
      <c r="A7">
        <v>5</v>
      </c>
      <c r="B7" t="s">
        <v>76</v>
      </c>
      <c r="U7">
        <v>2</v>
      </c>
      <c r="AB7">
        <v>5</v>
      </c>
      <c r="AC7">
        <f t="shared" si="0"/>
        <v>7</v>
      </c>
    </row>
    <row r="8" spans="1:29">
      <c r="A8">
        <v>6</v>
      </c>
      <c r="B8" t="s">
        <v>77</v>
      </c>
      <c r="U8">
        <v>4</v>
      </c>
      <c r="V8">
        <v>10</v>
      </c>
      <c r="AB8">
        <v>5</v>
      </c>
      <c r="AC8">
        <f t="shared" si="0"/>
        <v>19</v>
      </c>
    </row>
  </sheetData>
  <mergeCells count="4">
    <mergeCell ref="C1:Q1"/>
    <mergeCell ref="R1:U1"/>
    <mergeCell ref="V1:X1"/>
    <mergeCell ref="Z1:AA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2015级直博</vt:lpstr>
      <vt:lpstr>2016级直博</vt:lpstr>
      <vt:lpstr>2017级博士</vt:lpstr>
      <vt:lpstr>2017级直博</vt:lpstr>
      <vt:lpstr>2017级科硕</vt:lpstr>
      <vt:lpstr>2018级博士</vt:lpstr>
      <vt:lpstr>2018级直博</vt:lpstr>
      <vt:lpstr>2018级硕士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餹泡泡</cp:lastModifiedBy>
  <dcterms:created xsi:type="dcterms:W3CDTF">2016-06-13T10:57:00Z</dcterms:created>
  <dcterms:modified xsi:type="dcterms:W3CDTF">2019-06-10T00:36:03Z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